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3a9900cc441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роверка" sheetId="1" r:id="R399a604983894630"/>
    <x:sheet xmlns:r="http://schemas.openxmlformats.org/officeDocument/2006/relationships" name="Смета" sheetId="2" r:id="R16442e1edcbe4f64"/>
    <x:sheet xmlns:r="http://schemas.openxmlformats.org/officeDocument/2006/relationships" name="Ведомость" sheetId="3" r:id="Rb182d26416024871"/>
    <x:sheet xmlns:r="http://schemas.openxmlformats.org/officeDocument/2006/relationships" name="Расчёты" sheetId="4" r:id="R3a9bc9ce6f814981"/>
    <x:sheet xmlns:r="http://schemas.openxmlformats.org/officeDocument/2006/relationships" name="Версии" sheetId="5" r:id="R4a1d717227224ce9"/>
    <x:sheet xmlns:r="http://schemas.openxmlformats.org/officeDocument/2006/relationships" name="Основания" sheetId="6" r:id="Re9b70eca7a3c4be8"/>
    <x:sheet xmlns:r="http://schemas.openxmlformats.org/officeDocument/2006/relationships" name="Ответы" sheetId="7" r:id="Rbd85ec97cf9a4167"/>
    <x:sheet xmlns:r="http://schemas.openxmlformats.org/officeDocument/2006/relationships" name="Финал" sheetId="8" r:id="R0051b0762c3944c1"/>
    <x:sheet xmlns:r="http://schemas.openxmlformats.org/officeDocument/2006/relationships" name="Ключи" sheetId="9" r:id="R79f00ede2a8e4b3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64A4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5a0b4550094f0b" /><Relationship Type="http://schemas.openxmlformats.org/officeDocument/2006/relationships/theme" Target="/xl/theme/theme1.xml" Id="Re0ecc59295974d11" /><Relationship Type="http://schemas.openxmlformats.org/officeDocument/2006/relationships/sharedStrings" Target="/xl/sharedStrings.xml" Id="R7e0e1b0d447e479d" /><Relationship Type="http://schemas.openxmlformats.org/officeDocument/2006/relationships/worksheet" Target="/xl/worksheets/sheet1.xml" Id="R399a604983894630" /><Relationship Type="http://schemas.openxmlformats.org/officeDocument/2006/relationships/worksheet" Target="/xl/worksheets/sheet2.xml" Id="R16442e1edcbe4f64" /><Relationship Type="http://schemas.openxmlformats.org/officeDocument/2006/relationships/worksheet" Target="/xl/worksheets/sheet3.xml" Id="Rb182d26416024871" /><Relationship Type="http://schemas.openxmlformats.org/officeDocument/2006/relationships/worksheet" Target="/xl/worksheets/sheet4.xml" Id="R3a9bc9ce6f814981" /><Relationship Type="http://schemas.openxmlformats.org/officeDocument/2006/relationships/worksheet" Target="/xl/worksheets/sheet5.xml" Id="R4a1d717227224ce9" /><Relationship Type="http://schemas.openxmlformats.org/officeDocument/2006/relationships/worksheet" Target="/xl/worksheets/sheet6.xml" Id="Re9b70eca7a3c4be8" /><Relationship Type="http://schemas.openxmlformats.org/officeDocument/2006/relationships/worksheet" Target="/xl/worksheets/sheet7.xml" Id="Rbd85ec97cf9a4167" /><Relationship Type="http://schemas.openxmlformats.org/officeDocument/2006/relationships/worksheet" Target="/xl/worksheets/sheet8.xml" Id="R0051b0762c3944c1" /><Relationship Type="http://schemas.openxmlformats.org/officeDocument/2006/relationships/worksheet" Target="/xl/worksheets/sheet9.xml" Id="R79f00ede2a8e4b3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7" hidden="0" customWidth="1"/>
    <x:col min="2" max="2" width="39" hidden="0" customWidth="1"/>
    <x:col min="3" max="3" width="39" hidden="0" customWidth="1"/>
    <x:col min="4" max="4" width="39" hidden="0" customWidth="1"/>
    <x:col min="5" max="5" width="39" hidden="0" customWidth="1"/>
    <x:col min="6" max="6" width="39" hidden="0" customWidth="1"/>
  </x:cols>
  <x:sheetData>
    <x:row r="1" ht="36" customHeight="1">
      <x:c r="A1" s="3" t="str">
        <x:v>Код</x:v>
      </x:c>
      <x:c r="B1" s="3" t="str">
        <x:v>Наблюдение</x:v>
      </x:c>
      <x:c r="C1" s="3" t="str">
        <x:v>Источник</x:v>
      </x:c>
      <x:c r="D1" s="3" t="str">
        <x:v>Вопрос</x:v>
      </x:c>
      <x:c r="E1" s="3" t="str">
        <x:v>Подтверждение</x:v>
      </x:c>
      <x:c r="F1" s="3" t="str">
        <x:v>Статус</x:v>
      </x:c>
    </x:row>
    <x:row r="2" ht="52" customHeight="1">
      <x:c r="A2" s="6" t="str">
        <x:v>1</x:v>
      </x:c>
      <x:c r="B2" s="6" t="str"/>
      <x:c r="C2" s="6" t="str"/>
      <x:c r="D2" s="6" t="str"/>
      <x:c r="E2" s="6" t="str"/>
      <x:c r="F2" s="6" t="str"/>
    </x:row>
    <x:row r="3" ht="52" customHeight="1">
      <x:c r="A3" s="6" t="str">
        <x:v>2</x:v>
      </x:c>
      <x:c r="B3" s="6" t="str"/>
      <x:c r="C3" s="6" t="str"/>
      <x:c r="D3" s="6" t="str"/>
      <x:c r="E3" s="6" t="str"/>
      <x:c r="F3" s="6" t="str"/>
    </x:row>
    <x:row r="4" ht="52" customHeight="1">
      <x:c r="A4" s="6" t="str">
        <x:v>3</x:v>
      </x:c>
      <x:c r="B4" s="6" t="str"/>
      <x:c r="C4" s="6" t="str"/>
      <x:c r="D4" s="6" t="str"/>
      <x:c r="E4" s="6" t="str"/>
      <x:c r="F4" s="6" t="str"/>
    </x:row>
    <x:row r="5" ht="52" customHeight="1">
      <x:c r="A5" s="6" t="str">
        <x:v>4</x:v>
      </x:c>
      <x:c r="B5" s="6" t="str"/>
      <x:c r="C5" s="6" t="str"/>
      <x:c r="D5" s="6" t="str"/>
      <x:c r="E5" s="6" t="str"/>
      <x:c r="F5" s="6" t="str"/>
    </x:row>
    <x:row r="6" ht="52" customHeight="1">
      <x:c r="A6" s="6" t="str">
        <x:v>5</x:v>
      </x:c>
      <x:c r="B6" s="6" t="str"/>
      <x:c r="C6" s="6" t="str"/>
      <x:c r="D6" s="6" t="str"/>
      <x:c r="E6" s="6" t="str"/>
      <x:c r="F6" s="6" t="str"/>
    </x:row>
    <x:row r="7" ht="52" customHeight="1">
      <x:c r="A7" s="6" t="str">
        <x:v>6</x:v>
      </x:c>
      <x:c r="B7" s="6" t="str"/>
      <x:c r="C7" s="6" t="str"/>
      <x:c r="D7" s="6" t="str"/>
      <x:c r="E7" s="6" t="str"/>
      <x:c r="F7" s="6" t="str"/>
    </x:row>
    <x:row r="8" ht="52" customHeight="1">
      <x:c r="A8" s="6" t="str">
        <x:v>7</x:v>
      </x:c>
      <x:c r="B8" s="6" t="str"/>
      <x:c r="C8" s="6" t="str"/>
      <x:c r="D8" s="6" t="str"/>
      <x:c r="E8" s="6" t="str"/>
      <x:c r="F8" s="6" t="str"/>
    </x:row>
    <x:row r="9" ht="52" customHeight="1">
      <x:c r="A9" s="6" t="str">
        <x:v>8</x:v>
      </x:c>
      <x:c r="B9" s="6" t="str"/>
      <x:c r="C9" s="6" t="str"/>
      <x:c r="D9" s="6" t="str"/>
      <x:c r="E9" s="6" t="str"/>
      <x:c r="F9" s="6" t="str"/>
    </x:row>
    <x:row r="10" ht="52" customHeight="1">
      <x:c r="A10" s="6" t="str">
        <x:v>9</x:v>
      </x:c>
      <x:c r="B10" s="6" t="str"/>
      <x:c r="C10" s="6" t="str"/>
      <x:c r="D10" s="6" t="str"/>
      <x:c r="E10" s="6" t="str"/>
      <x:c r="F10" s="6" t="str"/>
    </x:row>
    <x:row r="11" ht="52" customHeight="1">
      <x:c r="A11" s="6" t="str">
        <x:v>10</x:v>
      </x:c>
      <x:c r="B11" s="6" t="str"/>
      <x:c r="C11" s="6" t="str"/>
      <x:c r="D11" s="6" t="str"/>
      <x:c r="E11" s="6" t="str"/>
      <x:c r="F11" s="6" t="str"/>
    </x:row>
    <x:row r="12" ht="52" customHeight="1">
      <x:c r="A12" s="6" t="str">
        <x:v>11</x:v>
      </x:c>
      <x:c r="B12" s="6" t="str"/>
      <x:c r="C12" s="6" t="str"/>
      <x:c r="D12" s="6" t="str"/>
      <x:c r="E12" s="6" t="str"/>
      <x:c r="F12" s="6" t="str"/>
    </x:row>
    <x:row r="13" ht="52" customHeight="1">
      <x:c r="A13" s="6" t="str">
        <x:v>12</x:v>
      </x:c>
      <x:c r="B13" s="6" t="str"/>
      <x:c r="C13" s="6" t="str"/>
      <x:c r="D13" s="6" t="str"/>
      <x:c r="E13" s="6" t="str"/>
      <x:c r="F13" s="6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7" hidden="0" customWidth="1"/>
    <x:col min="2" max="2" width="39" hidden="0" customWidth="1"/>
    <x:col min="3" max="3" width="39" hidden="0" customWidth="1"/>
    <x:col min="4" max="4" width="39" hidden="0" customWidth="1"/>
    <x:col min="5" max="5" width="39" hidden="0" customWidth="1"/>
    <x:col min="6" max="6" width="39" hidden="0" customWidth="1"/>
    <x:col min="7" max="7" width="39" hidden="0" customWidth="1"/>
    <x:col min="8" max="8" width="39" hidden="0" customWidth="1"/>
  </x:cols>
  <x:sheetData>
    <x:row r="1" ht="36" customHeight="1">
      <x:c r="A1" s="3" t="str">
        <x:v>Код</x:v>
      </x:c>
      <x:c r="B1" s="3" t="str">
        <x:v>Помещение</x:v>
      </x:c>
      <x:c r="C1" s="3" t="str">
        <x:v>Работа</x:v>
      </x:c>
      <x:c r="D1" s="3" t="str">
        <x:v>Единица</x:v>
      </x:c>
      <x:c r="E1" s="3" t="str">
        <x:v>Количество</x:v>
      </x:c>
      <x:c r="F1" s="3" t="str">
        <x:v>Цена руб</x:v>
      </x:c>
      <x:c r="G1" s="3" t="str">
        <x:v>Сумма автора руб</x:v>
      </x:c>
      <x:c r="H1" s="3" t="str">
        <x:v>Основание</x:v>
      </x:c>
    </x:row>
    <x:row r="2" ht="52" customHeight="1">
      <x:c r="A2" s="6" t="str">
        <x:v>Э-01</x:v>
      </x:c>
      <x:c r="B2" s="6" t="str">
        <x:v>101</x:v>
      </x:c>
      <x:c r="C2" s="6" t="str">
        <x:v>Устройство пола</x:v>
      </x:c>
      <x:c r="D2" s="6" t="str">
        <x:v>м²</x:v>
      </x:c>
      <x:c r="E2" s="6" t="n">
        <x:v>72</x:v>
      </x:c>
      <x:c r="F2" s="6" t="n">
        <x:v>850</x:v>
      </x:c>
      <x:c r="G2" s="6" t="n">
        <x:v>61200</x:v>
      </x:c>
      <x:c r="H2" s="6" t="str">
        <x:v>ВО Р01</x:v>
      </x:c>
    </x:row>
    <x:row r="3" ht="52" customHeight="1">
      <x:c r="A3" s="6" t="str">
        <x:v>Э-02</x:v>
      </x:c>
      <x:c r="B3" s="6" t="str">
        <x:v>101</x:v>
      </x:c>
      <x:c r="C3" s="6" t="str">
        <x:v>Окраска стен</x:v>
      </x:c>
      <x:c r="D3" s="6" t="str">
        <x:v>м²</x:v>
      </x:c>
      <x:c r="E3" s="6" t="n">
        <x:v>160</x:v>
      </x:c>
      <x:c r="F3" s="6" t="n">
        <x:v>420</x:v>
      </x:c>
      <x:c r="G3" s="6" t="n">
        <x:v>65200</x:v>
      </x:c>
      <x:c r="H3" s="6" t="str">
        <x:v>ВО Р02</x:v>
      </x:c>
    </x:row>
    <x:row r="4" ht="52" customHeight="1">
      <x:c r="A4" s="6" t="str">
        <x:v>Э-03</x:v>
      </x:c>
      <x:c r="B4" s="6" t="str">
        <x:v>102</x:v>
      </x:c>
      <x:c r="C4" s="6" t="str">
        <x:v>Грунтование пола</x:v>
      </x:c>
      <x:c r="D4" s="6" t="str">
        <x:v>100 м²</x:v>
      </x:c>
      <x:c r="E4" s="6" t="n">
        <x:v>0.18</x:v>
      </x:c>
      <x:c r="F4" s="6" t="n">
        <x:v>12000</x:v>
      </x:c>
      <x:c r="G4" s="6" t="n">
        <x:v>2160</x:v>
      </x:c>
      <x:c r="H4" s="6" t="str">
        <x:v>ВО Р02</x:v>
      </x:c>
    </x:row>
    <x:row r="5" ht="52" customHeight="1">
      <x:c r="A5" s="6" t="str">
        <x:v>Э-04</x:v>
      </x:c>
      <x:c r="B5" s="6" t="str">
        <x:v>101</x:v>
      </x:c>
      <x:c r="C5" s="6" t="str">
        <x:v>Демонтаж пола</x:v>
      </x:c>
      <x:c r="D5" s="6" t="str">
        <x:v>м²</x:v>
      </x:c>
      <x:c r="E5" s="6" t="n">
        <x:v>70</x:v>
      </x:c>
      <x:c r="F5" s="6" t="n">
        <x:v>180</x:v>
      </x:c>
      <x:c r="G5" s="6" t="n">
        <x:v>12600</x:v>
      </x:c>
      <x:c r="H5" s="6" t="str">
        <x:v>ВО Р02</x:v>
      </x:c>
    </x:row>
    <x:row r="6" ht="52" customHeight="1">
      <x:c r="A6" s="6" t="str">
        <x:v>Э-05</x:v>
      </x:c>
      <x:c r="B6" s="6" t="str">
        <x:v>102</x:v>
      </x:c>
      <x:c r="C6" s="6" t="str">
        <x:v>Монтаж плинтуса</x:v>
      </x:c>
      <x:c r="D6" s="6" t="str">
        <x:v>м</x:v>
      </x:c>
      <x:c r="E6" s="6" t="n">
        <x:v>14</x:v>
      </x:c>
      <x:c r="F6" s="6" t="n">
        <x:v>680</x:v>
      </x:c>
      <x:c r="G6" s="6" t="n">
        <x:v>9250</x:v>
      </x:c>
      <x:c r="H6" s="6" t="str">
        <x:v>ВО Р02</x:v>
      </x:c>
    </x:row>
    <x:row r="7" ht="52" customHeight="1">
      <x:c r="A7" s="6" t="str">
        <x:v>Э-06</x:v>
      </x:c>
      <x:c r="B7" s="6" t="str">
        <x:v>101</x:v>
      </x:c>
      <x:c r="C7" s="6" t="str">
        <x:v>Демонтаж пола</x:v>
      </x:c>
      <x:c r="D7" s="6" t="str">
        <x:v>м²</x:v>
      </x:c>
      <x:c r="E7" s="6" t="n">
        <x:v>70</x:v>
      </x:c>
      <x:c r="F7" s="6" t="n">
        <x:v>180</x:v>
      </x:c>
      <x:c r="G7" s="6" t="n">
        <x:v>12600</x:v>
      </x:c>
      <x:c r="H7" s="6" t="str">
        <x:v>ВО Р02</x:v>
      </x:c>
    </x:row>
    <x:row r="8" ht="52" customHeight="1">
      <x:c r="A8" s="6" t="str">
        <x:v>Э-07</x:v>
      </x:c>
      <x:c r="B8" s="6" t="str">
        <x:v>102</x:v>
      </x:c>
      <x:c r="C8" s="6" t="str">
        <x:v>Подготовка поверхности</x:v>
      </x:c>
      <x:c r="D8" s="6" t="str">
        <x:v>м²</x:v>
      </x:c>
      <x:c r="E8" s="6" t="n">
        <x:v>18</x:v>
      </x:c>
      <x:c r="F8" s="6" t="n">
        <x:v>100</x:v>
      </x:c>
      <x:c r="G8" s="6" t="n">
        <x:v>1800</x:v>
      </x:c>
      <x:c r="H8" s="6" t="str">
        <x:v>Коэффициент по методике без реквизитов</x:v>
      </x:c>
    </x:row>
    <x:row r="9" ht="52" customHeight="1">
      <x:c r="A9" s="6" t="str">
        <x:v>Э-08</x:v>
      </x:c>
      <x:c r="B9" s="6" t="str">
        <x:v>102</x:v>
      </x:c>
      <x:c r="C9" s="6" t="str">
        <x:v>Дополнительная операция</x:v>
      </x:c>
      <x:c r="D9" s="6" t="str">
        <x:v>шт</x:v>
      </x:c>
      <x:c r="E9" s="6" t="n">
        <x:v>1</x:v>
      </x:c>
      <x:c r="F9" s="6"/>
      <x:c r="G9" s="6"/>
      <x:c r="H9" s="6" t="str">
        <x:v>Цена отсутствует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7" hidden="0" customWidth="1"/>
    <x:col min="2" max="2" width="39" hidden="0" customWidth="1"/>
    <x:col min="3" max="3" width="39" hidden="0" customWidth="1"/>
    <x:col min="4" max="4" width="39" hidden="0" customWidth="1"/>
    <x:col min="5" max="5" width="39" hidden="0" customWidth="1"/>
  </x:cols>
  <x:sheetData>
    <x:row r="1" ht="36" customHeight="1">
      <x:c r="A1" s="3" t="str">
        <x:v>Версия</x:v>
      </x:c>
      <x:c r="B1" s="3" t="str">
        <x:v>Помещение</x:v>
      </x:c>
      <x:c r="C1" s="3" t="str">
        <x:v>Работа</x:v>
      </x:c>
      <x:c r="D1" s="3" t="str">
        <x:v>Единица</x:v>
      </x:c>
      <x:c r="E1" s="3" t="str">
        <x:v>Количество</x:v>
      </x:c>
    </x:row>
    <x:row r="2" ht="52" customHeight="1">
      <x:c r="A2" s="6" t="str">
        <x:v>Р01</x:v>
      </x:c>
      <x:c r="B2" s="6" t="str">
        <x:v>101</x:v>
      </x:c>
      <x:c r="C2" s="6" t="str">
        <x:v>Устройство пола</x:v>
      </x:c>
      <x:c r="D2" s="6" t="str">
        <x:v>м²</x:v>
      </x:c>
      <x:c r="E2" s="6" t="n">
        <x:v>72</x:v>
      </x:c>
    </x:row>
    <x:row r="3" ht="52" customHeight="1">
      <x:c r="A3" s="6" t="str">
        <x:v>Р02</x:v>
      </x:c>
      <x:c r="B3" s="6" t="str">
        <x:v>101</x:v>
      </x:c>
      <x:c r="C3" s="6" t="str">
        <x:v>Устройство пола</x:v>
      </x:c>
      <x:c r="D3" s="6" t="str">
        <x:v>м²</x:v>
      </x:c>
      <x:c r="E3" s="6" t="n">
        <x:v>70</x:v>
      </x:c>
    </x:row>
    <x:row r="4" ht="52" customHeight="1">
      <x:c r="A4" s="6" t="str">
        <x:v>Р02</x:v>
      </x:c>
      <x:c r="B4" s="6" t="str">
        <x:v>101</x:v>
      </x:c>
      <x:c r="C4" s="6" t="str">
        <x:v>Окраска стен</x:v>
      </x:c>
      <x:c r="D4" s="6" t="str">
        <x:v>м²</x:v>
      </x:c>
      <x:c r="E4" s="6" t="n">
        <x:v>158</x:v>
      </x:c>
    </x:row>
    <x:row r="5" ht="52" customHeight="1">
      <x:c r="A5" s="6" t="str">
        <x:v>Р02</x:v>
      </x:c>
      <x:c r="B5" s="6" t="str">
        <x:v>102</x:v>
      </x:c>
      <x:c r="C5" s="6" t="str">
        <x:v>Грунтование пола</x:v>
      </x:c>
      <x:c r="D5" s="6" t="str">
        <x:v>м²</x:v>
      </x:c>
      <x:c r="E5" s="6" t="n">
        <x:v>18</x:v>
      </x:c>
    </x:row>
    <x:row r="6" ht="52" customHeight="1">
      <x:c r="A6" s="6" t="str">
        <x:v>Р02</x:v>
      </x:c>
      <x:c r="B6" s="6" t="str">
        <x:v>101</x:v>
      </x:c>
      <x:c r="C6" s="6" t="str">
        <x:v>Демонтаж пола</x:v>
      </x:c>
      <x:c r="D6" s="6" t="str">
        <x:v>м²</x:v>
      </x:c>
      <x:c r="E6" s="6" t="n">
        <x:v>70</x:v>
      </x:c>
    </x:row>
    <x:row r="7" ht="52" customHeight="1">
      <x:c r="A7" s="6" t="str">
        <x:v>Р02</x:v>
      </x:c>
      <x:c r="B7" s="6" t="str">
        <x:v>102</x:v>
      </x:c>
      <x:c r="C7" s="6" t="str">
        <x:v>Монтаж плинтуса</x:v>
      </x:c>
      <x:c r="D7" s="6" t="str">
        <x:v>м</x:v>
      </x:c>
      <x:c r="E7" s="6" t="n">
        <x:v>14</x:v>
      </x:c>
    </x:row>
    <x:row r="8" ht="52" customHeight="1">
      <x:c r="A8" s="6" t="str">
        <x:v>Р02</x:v>
      </x:c>
      <x:c r="B8" s="6" t="str">
        <x:v>101</x:v>
      </x:c>
      <x:c r="C8" s="6" t="str">
        <x:v>Вывоз отходов</x:v>
      </x:c>
      <x:c r="D8" s="6" t="str">
        <x:v>м³</x:v>
      </x:c>
      <x:c r="E8" s="6" t="n">
        <x:v>3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7" hidden="0" customWidth="1"/>
    <x:col min="2" max="2" width="39" hidden="0" customWidth="1"/>
    <x:col min="3" max="3" width="39" hidden="0" customWidth="1"/>
    <x:col min="4" max="4" width="39" hidden="0" customWidth="1"/>
    <x:col min="5" max="5" width="39" hidden="0" customWidth="1"/>
    <x:col min="6" max="6" width="39" hidden="0" customWidth="1"/>
    <x:col min="7" max="7" width="39" hidden="0" customWidth="1"/>
  </x:cols>
  <x:sheetData>
    <x:row r="1" ht="36" customHeight="1">
      <x:c r="A1" s="3" t="str">
        <x:v>Код</x:v>
      </x:c>
      <x:c r="B1" s="3" t="str">
        <x:v>Количество</x:v>
      </x:c>
      <x:c r="C1" s="3" t="str">
        <x:v>Цена</x:v>
      </x:c>
      <x:c r="D1" s="3" t="str">
        <x:v>Независимый расчёт</x:v>
      </x:c>
      <x:c r="E1" s="3" t="str">
        <x:v>Сумма автора</x:v>
      </x:c>
      <x:c r="F1" s="3" t="str">
        <x:v>Разница</x:v>
      </x:c>
      <x:c r="G1" s="3" t="str">
        <x:v>Результат</x:v>
      </x:c>
    </x:row>
    <x:row r="2" ht="52" customHeight="1">
      <x:c r="A2" s="6" t="str">
        <x:v>Э-01</x:v>
      </x:c>
      <x:c r="B2" s="6" t="n">
        <x:f>'Смета'!E2</x:f>
        <x:v>72</x:v>
      </x:c>
      <x:c r="C2" s="6" t="n">
        <x:f>IF(ISNUMBER('Смета'!F2),'Смета'!F2,"")</x:f>
        <x:v>850</x:v>
      </x:c>
      <x:c r="D2" s="6" t="n">
        <x:f>IF(ISNUMBER(C2),B2*C2,"")</x:f>
        <x:v>61200</x:v>
      </x:c>
      <x:c r="E2" s="6" t="n">
        <x:f>IF(ISNUMBER('Смета'!G2),'Смета'!G2,"")</x:f>
        <x:v>61200</x:v>
      </x:c>
      <x:c r="F2" s="6" t="n">
        <x:f>IF(AND(ISNUMBER(D2),ISNUMBER(E2)),D2-E2,"")</x:f>
        <x:v>0</x:v>
      </x:c>
      <x:c r="G2" s="6" t="str">
        <x:f>IF(AND(ISNUMBER(D2),ISNUMBER(E2)),IF(ABS(F2)&lt;0.005,"совпало","расхождение"),"нет данных")</x:f>
        <x:v>совпало</x:v>
      </x:c>
    </x:row>
    <x:row r="3" ht="52" customHeight="1">
      <x:c r="A3" s="6" t="str">
        <x:v>Э-02</x:v>
      </x:c>
      <x:c r="B3" s="6" t="n">
        <x:f>'Смета'!E3</x:f>
        <x:v>160</x:v>
      </x:c>
      <x:c r="C3" s="6" t="n">
        <x:f>IF(ISNUMBER('Смета'!F3),'Смета'!F3,"")</x:f>
        <x:v>420</x:v>
      </x:c>
      <x:c r="D3" s="6" t="n">
        <x:f>IF(ISNUMBER(C3),B3*C3,"")</x:f>
        <x:v>67200</x:v>
      </x:c>
      <x:c r="E3" s="6" t="n">
        <x:f>IF(ISNUMBER('Смета'!G3),'Смета'!G3,"")</x:f>
        <x:v>65200</x:v>
      </x:c>
      <x:c r="F3" s="6" t="n">
        <x:f>IF(AND(ISNUMBER(D3),ISNUMBER(E3)),D3-E3,"")</x:f>
        <x:v>2000</x:v>
      </x:c>
      <x:c r="G3" s="6" t="str">
        <x:f>IF(AND(ISNUMBER(D3),ISNUMBER(E3)),IF(ABS(F3)&lt;0.005,"совпало","расхождение"),"нет данных")</x:f>
        <x:v>расхождение</x:v>
      </x:c>
    </x:row>
    <x:row r="4" ht="52" customHeight="1">
      <x:c r="A4" s="6" t="str">
        <x:v>Э-03</x:v>
      </x:c>
      <x:c r="B4" s="6" t="n">
        <x:f>'Смета'!E4</x:f>
        <x:v>0.18</x:v>
      </x:c>
      <x:c r="C4" s="6" t="n">
        <x:f>IF(ISNUMBER('Смета'!F4),'Смета'!F4,"")</x:f>
        <x:v>12000</x:v>
      </x:c>
      <x:c r="D4" s="6" t="n">
        <x:f>IF(ISNUMBER(C4),B4*C4,"")</x:f>
        <x:v>2160</x:v>
      </x:c>
      <x:c r="E4" s="6" t="n">
        <x:f>IF(ISNUMBER('Смета'!G4),'Смета'!G4,"")</x:f>
        <x:v>2160</x:v>
      </x:c>
      <x:c r="F4" s="6" t="n">
        <x:f>IF(AND(ISNUMBER(D4),ISNUMBER(E4)),D4-E4,"")</x:f>
        <x:v>0</x:v>
      </x:c>
      <x:c r="G4" s="6" t="str">
        <x:f>IF(AND(ISNUMBER(D4),ISNUMBER(E4)),IF(ABS(F4)&lt;0.005,"совпало","расхождение"),"нет данных")</x:f>
        <x:v>совпало</x:v>
      </x:c>
    </x:row>
    <x:row r="5" ht="52" customHeight="1">
      <x:c r="A5" s="6" t="str">
        <x:v>Э-04</x:v>
      </x:c>
      <x:c r="B5" s="6" t="n">
        <x:f>'Смета'!E5</x:f>
        <x:v>70</x:v>
      </x:c>
      <x:c r="C5" s="6" t="n">
        <x:f>IF(ISNUMBER('Смета'!F5),'Смета'!F5,"")</x:f>
        <x:v>180</x:v>
      </x:c>
      <x:c r="D5" s="6" t="n">
        <x:f>IF(ISNUMBER(C5),B5*C5,"")</x:f>
        <x:v>12600</x:v>
      </x:c>
      <x:c r="E5" s="6" t="n">
        <x:f>IF(ISNUMBER('Смета'!G5),'Смета'!G5,"")</x:f>
        <x:v>12600</x:v>
      </x:c>
      <x:c r="F5" s="6" t="n">
        <x:f>IF(AND(ISNUMBER(D5),ISNUMBER(E5)),D5-E5,"")</x:f>
        <x:v>0</x:v>
      </x:c>
      <x:c r="G5" s="6" t="str">
        <x:f>IF(AND(ISNUMBER(D5),ISNUMBER(E5)),IF(ABS(F5)&lt;0.005,"совпало","расхождение"),"нет данных")</x:f>
        <x:v>совпало</x:v>
      </x:c>
    </x:row>
    <x:row r="6" ht="52" customHeight="1">
      <x:c r="A6" s="6" t="str">
        <x:v>Э-05</x:v>
      </x:c>
      <x:c r="B6" s="6" t="n">
        <x:f>'Смета'!E6</x:f>
        <x:v>14</x:v>
      </x:c>
      <x:c r="C6" s="6" t="n">
        <x:f>IF(ISNUMBER('Смета'!F6),'Смета'!F6,"")</x:f>
        <x:v>680</x:v>
      </x:c>
      <x:c r="D6" s="6" t="n">
        <x:f>IF(ISNUMBER(C6),B6*C6,"")</x:f>
        <x:v>9520</x:v>
      </x:c>
      <x:c r="E6" s="6" t="n">
        <x:f>IF(ISNUMBER('Смета'!G6),'Смета'!G6,"")</x:f>
        <x:v>9250</x:v>
      </x:c>
      <x:c r="F6" s="6" t="n">
        <x:f>IF(AND(ISNUMBER(D6),ISNUMBER(E6)),D6-E6,"")</x:f>
        <x:v>270</x:v>
      </x:c>
      <x:c r="G6" s="6" t="str">
        <x:f>IF(AND(ISNUMBER(D6),ISNUMBER(E6)),IF(ABS(F6)&lt;0.005,"совпало","расхождение"),"нет данных")</x:f>
        <x:v>расхождение</x:v>
      </x:c>
    </x:row>
    <x:row r="7" ht="52" customHeight="1">
      <x:c r="A7" s="6" t="str">
        <x:v>Э-06</x:v>
      </x:c>
      <x:c r="B7" s="6" t="n">
        <x:f>'Смета'!E7</x:f>
        <x:v>70</x:v>
      </x:c>
      <x:c r="C7" s="6" t="n">
        <x:f>IF(ISNUMBER('Смета'!F7),'Смета'!F7,"")</x:f>
        <x:v>180</x:v>
      </x:c>
      <x:c r="D7" s="6" t="n">
        <x:f>IF(ISNUMBER(C7),B7*C7,"")</x:f>
        <x:v>12600</x:v>
      </x:c>
      <x:c r="E7" s="6" t="n">
        <x:f>IF(ISNUMBER('Смета'!G7),'Смета'!G7,"")</x:f>
        <x:v>12600</x:v>
      </x:c>
      <x:c r="F7" s="6" t="n">
        <x:f>IF(AND(ISNUMBER(D7),ISNUMBER(E7)),D7-E7,"")</x:f>
        <x:v>0</x:v>
      </x:c>
      <x:c r="G7" s="6" t="str">
        <x:f>IF(AND(ISNUMBER(D7),ISNUMBER(E7)),IF(ABS(F7)&lt;0.005,"совпало","расхождение"),"нет данных")</x:f>
        <x:v>совпало</x:v>
      </x:c>
    </x:row>
    <x:row r="8" ht="52" customHeight="1">
      <x:c r="A8" s="6" t="str">
        <x:v>Э-07</x:v>
      </x:c>
      <x:c r="B8" s="6" t="n">
        <x:f>'Смета'!E8</x:f>
        <x:v>18</x:v>
      </x:c>
      <x:c r="C8" s="6" t="n">
        <x:f>IF(ISNUMBER('Смета'!F8),'Смета'!F8,"")</x:f>
        <x:v>100</x:v>
      </x:c>
      <x:c r="D8" s="6" t="n">
        <x:f>IF(ISNUMBER(C8),B8*C8,"")</x:f>
        <x:v>1800</x:v>
      </x:c>
      <x:c r="E8" s="6" t="n">
        <x:f>IF(ISNUMBER('Смета'!G8),'Смета'!G8,"")</x:f>
        <x:v>1800</x:v>
      </x:c>
      <x:c r="F8" s="6" t="n">
        <x:f>IF(AND(ISNUMBER(D8),ISNUMBER(E8)),D8-E8,"")</x:f>
        <x:v>0</x:v>
      </x:c>
      <x:c r="G8" s="6" t="str">
        <x:f>IF(AND(ISNUMBER(D8),ISNUMBER(E8)),IF(ABS(F8)&lt;0.005,"совпало","расхождение"),"нет данных")</x:f>
        <x:v>совпало</x:v>
      </x:c>
    </x:row>
    <x:row r="9" ht="52" customHeight="1">
      <x:c r="A9" s="6" t="str">
        <x:v>Э-08</x:v>
      </x:c>
      <x:c r="B9" s="6" t="n">
        <x:f>'Смета'!E9</x:f>
        <x:v>1</x:v>
      </x:c>
      <x:c r="C9" s="6" t="str">
        <x:f>IF(ISNUMBER('Смета'!F9),'Смета'!F9,"")</x:f>
      </x:c>
      <x:c r="D9" s="6" t="str">
        <x:f>IF(ISNUMBER(C9),B9*C9,"")</x:f>
      </x:c>
      <x:c r="E9" s="6" t="str">
        <x:f>IF(ISNUMBER('Смета'!G9),'Смета'!G9,"")</x:f>
      </x:c>
      <x:c r="F9" s="6" t="str">
        <x:f>IF(AND(ISNUMBER(D9),ISNUMBER(E9)),D9-E9,"")</x:f>
      </x:c>
      <x:c r="G9" s="6" t="str">
        <x:f>IF(AND(ISNUMBER(D9),ISNUMBER(E9)),IF(ABS(F9)&lt;0.005,"совпало","расхождение"),"нет данных")</x:f>
        <x:v>нет данных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7" hidden="0" customWidth="1"/>
    <x:col min="2" max="2" width="39" hidden="0" customWidth="1"/>
    <x:col min="3" max="3" width="39" hidden="0" customWidth="1"/>
    <x:col min="4" max="4" width="39" hidden="0" customWidth="1"/>
  </x:cols>
  <x:sheetData>
    <x:row r="1" ht="36" customHeight="1">
      <x:c r="A1" s="3" t="str">
        <x:v>Файл</x:v>
      </x:c>
      <x:c r="B1" s="3" t="str">
        <x:v>Версия</x:v>
      </x:c>
      <x:c r="C1" s="3" t="str">
        <x:v>Дата получения</x:v>
      </x:c>
      <x:c r="D1" s="3" t="str">
        <x:v>Роль</x:v>
      </x:c>
    </x:row>
    <x:row r="2" ht="52" customHeight="1">
      <x:c r="A2" s="6" t="str">
        <x:v>ВО-Офис</x:v>
      </x:c>
      <x:c r="B2" s="6" t="str">
        <x:v>Р01</x:v>
      </x:c>
      <x:c r="C2" s="6" t="str">
        <x:v>01.11.2026</x:v>
      </x:c>
      <x:c r="D2" s="6" t="str">
        <x:v>Предыдущая; только сравнение</x:v>
      </x:c>
    </x:row>
    <x:row r="3" ht="52" customHeight="1">
      <x:c r="A3" s="6" t="str">
        <x:v>ВО-Офис</x:v>
      </x:c>
      <x:c r="B3" s="6" t="str">
        <x:v>Р02</x:v>
      </x:c>
      <x:c r="C3" s="6" t="str">
        <x:v>03.11.2026</x:v>
      </x:c>
      <x:c r="D3" s="6" t="str">
        <x:v>Текущая ведомость</x:v>
      </x:c>
    </x:row>
    <x:row r="4" ht="52" customHeight="1">
      <x:c r="A4" s="6" t="str">
        <x:v>Смета-Офис</x:v>
      </x:c>
      <x:c r="B4" s="6" t="str">
        <x:v>Р01</x:v>
      </x:c>
      <x:c r="C4" s="6" t="str">
        <x:v>03.11.2026</x:v>
      </x:c>
      <x:c r="D4" s="6" t="str">
        <x:v>Проверяемая смета; объёмы требуют сверки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7" hidden="0" customWidth="1"/>
    <x:col min="2" max="2" width="39" hidden="0" customWidth="1"/>
    <x:col min="3" max="3" width="39" hidden="0" customWidth="1"/>
    <x:col min="4" max="4" width="39" hidden="0" customWidth="1"/>
  </x:cols>
  <x:sheetData>
    <x:row r="1" ht="36" customHeight="1">
      <x:c r="A1" s="3" t="str">
        <x:v>Запись</x:v>
      </x:c>
      <x:c r="B1" s="3" t="str">
        <x:v>Что указано</x:v>
      </x:c>
      <x:c r="C1" s="3" t="str">
        <x:v>Чего не хватает</x:v>
      </x:c>
      <x:c r="D1" s="3" t="str">
        <x:v>Источник для поиска</x:v>
      </x:c>
    </x:row>
    <x:row r="2" ht="52" customHeight="1">
      <x:c r="A2" s="6" t="str">
        <x:v>Э-07</x:v>
      </x:c>
      <x:c r="B2" s="6" t="str">
        <x:v>Коэффициент по методике</x:v>
      </x:c>
      <x:c r="C2" s="6" t="str">
        <x:v>Реквизиты, пункт, редакция, условие применения</x:v>
      </x:c>
      <x:c r="D2" s="6" t="str">
        <x:v>https://fgiscs.minstroyrf.ru/</x:v>
      </x:c>
    </x:row>
    <x:row r="3" ht="52" customHeight="1">
      <x:c r="A3" s="6" t="str">
        <x:v>Минстрой</x:v>
      </x:c>
      <x:c r="B3" s="6" t="str">
        <x:v>Раздел ценообразования</x:v>
      </x:c>
      <x:c r="C3" s="6" t="str">
        <x:v>Проверять конкретный документ</x:v>
      </x:c>
      <x:c r="D3" s="6" t="str">
        <x:v>https://minstroyrf.gov.ru/trades/tsenoobrazovanie/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7" hidden="0" customWidth="1"/>
    <x:col min="2" max="2" width="39" hidden="0" customWidth="1"/>
    <x:col min="3" max="3" width="39" hidden="0" customWidth="1"/>
    <x:col min="4" max="4" width="39" hidden="0" customWidth="1"/>
  </x:cols>
  <x:sheetData>
    <x:row r="1" ht="36" customHeight="1">
      <x:c r="A1" s="3" t="str">
        <x:v>Замечание</x:v>
      </x:c>
      <x:c r="B1" s="3" t="str">
        <x:v>Ответ автора</x:v>
      </x:c>
      <x:c r="C1" s="3" t="str">
        <x:v>Новый источник</x:v>
      </x:c>
      <x:c r="D1" s="3" t="str">
        <x:v>Ваш статус</x:v>
      </x:c>
    </x:row>
    <x:row r="2" ht="52" customHeight="1">
      <x:c r="A2" s="6" t="str">
        <x:v>Э-05</x:v>
      </x:c>
      <x:c r="B2" s="6" t="str">
        <x:v>Сумма исправлена на 9520</x:v>
      </x:c>
      <x:c r="C2" s="6" t="str">
        <x:v>Учебная новая строка: 14 × 680 = 9520</x:v>
      </x:c>
      <x:c r="D2" s="6" t="str"/>
    </x:row>
    <x:row r="3" ht="52" customHeight="1">
      <x:c r="A3" s="6" t="str">
        <x:v>Э-04/06</x:v>
      </x:c>
      <x:c r="B3" s="6" t="str">
        <x:v>Это два этапа</x:v>
      </x:c>
      <x:c r="C3" s="6" t="str">
        <x:v>Раздельный состав не приложен</x:v>
      </x:c>
      <x:c r="D3" s="6" t="str"/>
    </x:row>
    <x:row r="4" ht="52" customHeight="1">
      <x:c r="A4" s="6" t="str">
        <x:v>Э-08</x:v>
      </x:c>
      <x:c r="B4" s="6" t="str">
        <x:v>Цену дадим позже</x:v>
      </x:c>
      <x:c r="C4" s="6" t="str">
        <x:v>Нет</x:v>
      </x:c>
      <x:c r="D4" s="6" t="str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7" hidden="0" customWidth="1"/>
    <x:col min="2" max="2" width="39" hidden="0" customWidth="1"/>
    <x:col min="3" max="3" width="39" hidden="0" customWidth="1"/>
    <x:col min="4" max="4" width="39" hidden="0" customWidth="1"/>
    <x:col min="5" max="5" width="39" hidden="0" customWidth="1"/>
    <x:col min="6" max="6" width="39" hidden="0" customWidth="1"/>
    <x:col min="7" max="7" width="39" hidden="0" customWidth="1"/>
  </x:cols>
  <x:sheetData>
    <x:row r="1" ht="36" customHeight="1">
      <x:c r="A1" s="3" t="str">
        <x:v>Код</x:v>
      </x:c>
      <x:c r="B1" s="3" t="str">
        <x:v>Описание</x:v>
      </x:c>
      <x:c r="C1" s="3" t="str">
        <x:v>Единица</x:v>
      </x:c>
      <x:c r="D1" s="3" t="str">
        <x:v>Количество</x:v>
      </x:c>
      <x:c r="E1" s="3" t="str">
        <x:v>Цена</x:v>
      </x:c>
      <x:c r="F1" s="3" t="str">
        <x:v>Сумма автора</x:v>
      </x:c>
      <x:c r="G1" s="3" t="str">
        <x:v>Текущая ведомость или основание</x:v>
      </x:c>
    </x:row>
    <x:row r="2" ht="52" customHeight="1">
      <x:c r="A2" s="6" t="str">
        <x:v>Ф-01</x:v>
      </x:c>
      <x:c r="B2" s="6" t="str">
        <x:v>Пол склада</x:v>
      </x:c>
      <x:c r="C2" s="6" t="str">
        <x:v>м²</x:v>
      </x:c>
      <x:c r="D2" s="6" t="n">
        <x:v>90</x:v>
      </x:c>
      <x:c r="E2" s="6" t="n">
        <x:v>600</x:v>
      </x:c>
      <x:c r="F2" s="6" t="n">
        <x:v>54000</x:v>
      </x:c>
      <x:c r="G2" s="6" t="str">
        <x:v>Р02: 88 м²</x:v>
      </x:c>
    </x:row>
    <x:row r="3" ht="52" customHeight="1">
      <x:c r="A3" s="6" t="str">
        <x:v>Ф-02</x:v>
      </x:c>
      <x:c r="B3" s="6" t="str">
        <x:v>Грунтование</x:v>
      </x:c>
      <x:c r="C3" s="6" t="str">
        <x:v>100 м²</x:v>
      </x:c>
      <x:c r="D3" s="6" t="n">
        <x:v>0.25</x:v>
      </x:c>
      <x:c r="E3" s="6" t="n">
        <x:v>8000</x:v>
      </x:c>
      <x:c r="F3" s="6" t="n">
        <x:v>2000</x:v>
      </x:c>
      <x:c r="G3" s="6" t="str">
        <x:v>Р02: 25 м²</x:v>
      </x:c>
    </x:row>
    <x:row r="4" ht="52" customHeight="1">
      <x:c r="A4" s="6" t="str">
        <x:v>Ф-03</x:v>
      </x:c>
      <x:c r="B4" s="6" t="str">
        <x:v>Демонтаж</x:v>
      </x:c>
      <x:c r="C4" s="6" t="str">
        <x:v>м²</x:v>
      </x:c>
      <x:c r="D4" s="6" t="n">
        <x:v>25</x:v>
      </x:c>
      <x:c r="E4" s="6" t="n">
        <x:v>150</x:v>
      </x:c>
      <x:c r="F4" s="6" t="n">
        <x:v>3570</x:v>
      </x:c>
      <x:c r="G4" s="6" t="str">
        <x:v>Р02: 25 м²</x:v>
      </x:c>
    </x:row>
    <x:row r="5" ht="52" customHeight="1">
      <x:c r="A5" s="6" t="str">
        <x:v>Ф-04</x:v>
      </x:c>
      <x:c r="B5" s="6" t="str">
        <x:v>Отдельная операция</x:v>
      </x:c>
      <x:c r="C5" s="6" t="str">
        <x:v>шт</x:v>
      </x:c>
      <x:c r="D5" s="6" t="n">
        <x:v>2</x:v>
      </x:c>
      <x:c r="E5" s="6" t="n">
        <x:v>500</x:v>
      </x:c>
      <x:c r="F5" s="6" t="n">
        <x:v>1000</x:v>
      </x:c>
      <x:c r="G5" s="6" t="str">
        <x:v>Источник цены не приложен</x:v>
      </x:c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3" hidden="0" customWidth="1"/>
    <x:col min="2" max="2" width="85" hidden="0" customWidth="1"/>
    <x:col min="3" max="3" width="85" hidden="0" customWidth="1"/>
  </x:cols>
  <x:sheetData>
    <x:row r="1" ht="36" customHeight="1">
      <x:c r="A1" s="3" t="str">
        <x:v>Урок</x:v>
      </x:c>
      <x:c r="B1" s="3" t="str">
        <x:v>Результат и объяснение</x:v>
      </x:c>
      <x:c r="C1" s="3" t="str">
        <x:v>Дополнительная проверка</x:v>
      </x:c>
    </x:row>
    <x:row r="2" ht="145" customHeight="1">
      <x:c r="A2" s="6" t="str">
        <x:v>1. С чего начать проверку сметы с ИИ</x:v>
      </x:c>
      <x:c r="B2" s="6" t="str">
        <x:v>160 × 420 = 67 200. 67 200 − 65 200 = +2 000 рублей. Замечание: сумма строки не соответствует произведению указанных количества и цены. Запрос: уточнить сумму или обосновать иной порядок расчёта. Нельзя писать «подрядчик завысил стоимость»: в этой строке записанная сумма, наоборот, меньше произведения.</x:v>
      </x:c>
      <x:c r="C2" s="6" t="str">
        <x:v>Замените только указанную сумму на 67 200. Повторите запрос. Теперь арифметического расхождения быть не должно, хотя правильность объёма всё ещё не установлена.</x:v>
      </x:c>
    </x:row>
    <x:row r="3" ht="145" customHeight="1">
      <x:c r="A3" s="6" t="str">
        <x:v>2. Подготовка файлов и проверка читаемости</x:v>
      </x:c>
      <x:c r="B3" s="6" t="str">
        <x:v>Для Э-01 модель должна прочитать 72 м² и 850 рублей за м²; для Э-03 — 0,18 в единицах 100 м²; для Э-08 цена отсутствует. Если пустая цена превратилась в 0, извлечение уже изменило смысл. В паспорте Р02 помечается как текущая ведомость, а Р01 — как предыдущая. Сам PDF не становится актуальным только потому, что открыт последним.</x:v>
      </x:c>
      <x:c r="C3" s="6" t="str">
        <x:v>Передайте строку Э-08 отдельно и спросите, можно ли посчитать итог без цены. Корректный ответ должен сохранить неизвестное.</x:v>
      </x:c>
    </x:row>
    <x:row r="4" ht="145" customHeight="1">
      <x:c r="A4" s="6" t="str">
        <x:v>3. Сопоставляем ведомость и строки сметы</x:v>
      </x:c>
      <x:c r="B4" s="6" t="str">
        <x:v>Пол 101: 72 − 70 = +2 м². Стены 101: 160 − 158 = +2 м². Это две записи, а не доказательство двойного учёта. Расчёт не отвечает, какую версию согласовал заказчик; эту роль в нашем учебном пакете выполняет паспорт. Если убрать паспорт, вывод станет условным: «при использовании Р02».</x:v>
      </x:c>
      <x:c r="C4" s="6" t="str">
        <x:v>Временно поменяйте помещение у одной строки ведомости на 102. Модель должна перестать автоматически сопоставлять её со строкой 101.</x:v>
      </x:c>
    </x:row>
    <x:row r="5" ht="145" customHeight="1">
      <x:c r="A5" s="6" t="str">
        <x:v>4. Проверяем единицы и арифметику</x:v>
      </x:c>
      <x:c r="B5" s="6" t="str">
        <x:v>Э-03: 0,18 × 12 000 = 2 160; тот же результат 18 × 120 = 2 160. Э-05: 14 × 680 = 9 520 рублей, в смете записано 9 250; разница +270 рублей. Проверяющий получает одну корректную строку с укрупнённой единицей и одну арифметическую ошибку. Одинаковый статус для обеих строк был бы неверен.</x:v>
      </x:c>
      <x:c r="C5" s="6" t="str">
        <x:v>Поменяйте только единицу на «м²», сохранив остальные числа. Такой вариант требует уточнения, а не автоматического сохранения прежнего смысла.</x:v>
      </x:c>
    </x:row>
    <x:row r="6" ht="145" customHeight="1">
      <x:c r="A6" s="6" t="str">
        <x:v>5. Ищем дубли и пропущенные работы</x:v>
      </x:c>
      <x:c r="B6" s="6" t="str">
        <x:v>Пара Э-04/Э-06 имеет одинаковые помещение, работу, количество, цену и основание. Одна сумма равна 70 × 180 = 12 600 рублей. Это размер возможного повторного учёта, а не автоматически согласованная экономия. Вывоз 3 м³ — кандидат в пропуск без установленной стоимости. Эти два статуса нельзя объединить в итог «сэкономили 12 600».</x:v>
      </x:c>
      <x:c r="C6" s="6" t="str">
        <x:v>Измените помещение Э-06 на 102. Проверьте, перестал ли помощник считать пару однозначным дублем.</x:v>
      </x:c>
    </x:row>
    <x:row r="7" ht="145" customHeight="1">
      <x:c r="A7" s="6" t="str">
        <x:v>6. Разбираем расхождения и готовим вопросы</x:v>
      </x:c>
      <x:c r="B7" s="6" t="str">
        <x:v>Для Э-08: «В строке прочерком указана цена; рассчитать полную стоимость по пакету нельзя. Просим предоставить цену или указать основание, почему строка не оплачивается отдельно». Для Э-02 нужны две записи: по количеству 160/158 и по арифметике 65 200/67 200. Один ответ «исправили объём» не закрывает автоматически обе.</x:v>
      </x:c>
      <x:c r="C7" s="6" t="str">
        <x:v>Представьте ответ «сумма по Э-02 исправлена». Отметьте, какие замечания всё ещё открыты.</x:v>
      </x:c>
    </x:row>
    <x:row r="8" ht="145" customHeight="1">
      <x:c r="A8" s="6" t="str">
        <x:v>7. Как проверять основания и актуальность источников</x:v>
      </x:c>
      <x:c r="B8" s="6" t="str">
        <x:v>Для коэффициента без реквизитов корректно написать: «В расчёте применён коэффициент; в пакете отсутствуют документ, пункт, редакция и условие применения. Требуется обоснование». Некорректно: «коэффициент запрещён». Отсутствие подтверждения в пакете ещё не доказывает нарушение и не определяет, каким числом заменить коэффициент.</x:v>
      </x:c>
      <x:c r="C8" s="6" t="str">
        <x:v>Уберите из карточки номер редакции. Проверьте, заметил ли помощник этот пробел.</x:v>
      </x:c>
    </x:row>
    <x:row r="9" ht="145" customHeight="1">
      <x:c r="A9" s="6" t="str">
        <x:v>8. Как проверить вывод ИИ по исходному документу</x:v>
      </x:c>
      <x:c r="B9" s="6" t="str">
        <x:v>Э-05 подтверждает расхождение +270 рублей. Э-03 не содержит арифметической ошибки: 0,18 × 12 000 = 2 160. Э-08 не позволяет завершить расчёт. Если модель объявила нулевую стоимость Э-08 корректной, это ложное подтверждение; если объявила 0,18 опечаткой, это ложное замечание.</x:v>
      </x:c>
      <x:c r="C9" s="6" t="str">
        <x:v>Добавьте в копию списка неверное замечание «Э-03 занижена в сто раз». Проверяющий должен его отклонить с расчётом.</x:v>
      </x:c>
    </x:row>
    <x:row r="10" ht="145" customHeight="1">
      <x:c r="A10" s="6" t="str">
        <x:v>9. Собираем замечания и обсуждаем их с коллегой</x:v>
      </x:c>
      <x:c r="B10" s="6" t="str">
        <x:v>Э-05 можно закрыть после сверки 14 × 680 = 9 520 в новой строке. Э-04/06 остаётся открытой до раздельного состава работ. Э-08 с ответом «цену дадим позже» остаётся неполной. Короткий итог встречи: одна подтверждённая правка, два открытых вопроса, ответственные и сроки получения данных.</x:v>
      </x:c>
      <x:c r="C10" s="6" t="str">
        <x:v>Поставьте себя на место автора сметы и ответьте на один вопрос полным обоснованием. Проверьте, достаточно ли исходная формулировка замечания точна.</x:v>
      </x:c>
    </x:row>
    <x:row r="11" ht="145" customHeight="1">
      <x:c r="A11" s="6" t="str">
        <x:v>10. Итоговый практикум на новой смете</x:v>
      </x:c>
      <x:c r="B11" s="6" t="str">
        <x:v>Ключ открывайте после своей попытки. Ф-01: 90 − 88 = +2 м², арифметика 54 000 верна. Ф-02: 0,25 × 8 000 = 2 000, физический объём 25 м². Ф-03: 25 × 150 = 3 750, разница с 3 570 — +180 рублей. Ф-04: цена требует источника; из её наличия нельзя сделать вывод о применимости.</x:v>
      </x:c>
      <x:c r="C11" s="6" t="str">
        <x:v>После завершения попросите коллегу или знакомого повторить один расчёт только по вашей карточке. Если нужен устный комментарий, уточните карточку.</x:v>
      </x:c>
    </x:row>
  </x:sheetData>
  <x:pageMargins left="0.7" right="0.7" top="0.75" bottom="0.75" header="0.3" footer="0.3"/>
</x:worksheet>
</file>